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imonbriscoe/Documents/"/>
    </mc:Choice>
  </mc:AlternateContent>
  <bookViews>
    <workbookView xWindow="0" yWindow="460" windowWidth="23480" windowHeight="159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1" i="1"/>
  <c r="J21" i="1"/>
  <c r="G23" i="1"/>
  <c r="J23" i="1"/>
  <c r="G24" i="1"/>
  <c r="J24" i="1"/>
  <c r="G25" i="1"/>
  <c r="J25" i="1"/>
  <c r="G26" i="1"/>
  <c r="J26" i="1"/>
  <c r="G27" i="1"/>
  <c r="J27" i="1"/>
  <c r="G28" i="1"/>
  <c r="J28" i="1"/>
  <c r="J30" i="1"/>
  <c r="G33" i="1"/>
  <c r="J33" i="1"/>
  <c r="G34" i="1"/>
  <c r="J34" i="1"/>
  <c r="G35" i="1"/>
  <c r="J35" i="1"/>
  <c r="G36" i="1"/>
  <c r="J36" i="1"/>
  <c r="G37" i="1"/>
  <c r="J37" i="1"/>
  <c r="G39" i="1"/>
  <c r="J39" i="1"/>
  <c r="G40" i="1"/>
  <c r="J40" i="1"/>
  <c r="G41" i="1"/>
  <c r="J41" i="1"/>
  <c r="G42" i="1"/>
  <c r="J42" i="1"/>
  <c r="J44" i="1"/>
  <c r="J45" i="1"/>
  <c r="K30" i="1"/>
  <c r="K44" i="1"/>
  <c r="K45" i="1"/>
  <c r="L10" i="1"/>
  <c r="L11" i="1"/>
  <c r="L12" i="1"/>
  <c r="L13" i="1"/>
  <c r="L14" i="1"/>
  <c r="L15" i="1"/>
  <c r="L16" i="1"/>
  <c r="L17" i="1"/>
  <c r="L18" i="1"/>
  <c r="L19" i="1"/>
  <c r="L21" i="1"/>
  <c r="L23" i="1"/>
  <c r="L24" i="1"/>
  <c r="L25" i="1"/>
  <c r="L26" i="1"/>
  <c r="L27" i="1"/>
  <c r="L28" i="1"/>
  <c r="L30" i="1"/>
  <c r="L33" i="1"/>
  <c r="L34" i="1"/>
  <c r="L35" i="1"/>
  <c r="L36" i="1"/>
  <c r="L37" i="1"/>
  <c r="L39" i="1"/>
  <c r="L40" i="1"/>
  <c r="L41" i="1"/>
  <c r="L42" i="1"/>
  <c r="L44" i="1"/>
  <c r="L45" i="1"/>
  <c r="M10" i="1"/>
  <c r="M11" i="1"/>
  <c r="M12" i="1"/>
  <c r="M13" i="1"/>
  <c r="M14" i="1"/>
  <c r="M15" i="1"/>
  <c r="M16" i="1"/>
  <c r="M17" i="1"/>
  <c r="M18" i="1"/>
  <c r="M19" i="1"/>
  <c r="M21" i="1"/>
  <c r="M23" i="1"/>
  <c r="M24" i="1"/>
  <c r="M25" i="1"/>
  <c r="M26" i="1"/>
  <c r="M27" i="1"/>
  <c r="M28" i="1"/>
  <c r="M30" i="1"/>
  <c r="M33" i="1"/>
  <c r="M34" i="1"/>
  <c r="M35" i="1"/>
  <c r="M36" i="1"/>
  <c r="M37" i="1"/>
  <c r="M39" i="1"/>
  <c r="M40" i="1"/>
  <c r="M41" i="1"/>
  <c r="M42" i="1"/>
  <c r="M44" i="1"/>
  <c r="M45" i="1"/>
  <c r="I30" i="1"/>
  <c r="I44" i="1"/>
  <c r="I45" i="1"/>
  <c r="C30" i="1"/>
  <c r="G30" i="1"/>
  <c r="H30" i="1"/>
  <c r="C44" i="1"/>
  <c r="G44" i="1"/>
  <c r="H44" i="1"/>
  <c r="C45" i="1"/>
  <c r="G45" i="1"/>
  <c r="H45" i="1"/>
  <c r="D30" i="1"/>
  <c r="D44" i="1"/>
  <c r="D45" i="1"/>
  <c r="E30" i="1"/>
  <c r="E44" i="1"/>
  <c r="E45" i="1"/>
  <c r="F30" i="1"/>
  <c r="F44" i="1"/>
  <c r="F45" i="1"/>
  <c r="N45" i="1"/>
  <c r="N44" i="1"/>
  <c r="N30" i="1"/>
</calcChain>
</file>

<file path=xl/sharedStrings.xml><?xml version="1.0" encoding="utf-8"?>
<sst xmlns="http://schemas.openxmlformats.org/spreadsheetml/2006/main" count="71" uniqueCount="67">
  <si>
    <t>High Street, to South Grove</t>
  </si>
  <si>
    <t>High Street, to crossing</t>
  </si>
  <si>
    <t>Highgate West Hill, to Pond Sq</t>
  </si>
  <si>
    <t>Highgate West Hill, to Flask</t>
  </si>
  <si>
    <t>Hampstead Lane to Gate House</t>
  </si>
  <si>
    <t>Pond Square</t>
  </si>
  <si>
    <t>South Grove, north by P Sq</t>
  </si>
  <si>
    <t>South Grove, south by P Sq</t>
  </si>
  <si>
    <t xml:space="preserve">Flask turning </t>
  </si>
  <si>
    <t>South Grove, to HWHill</t>
  </si>
  <si>
    <t>The Grove, east one-way</t>
  </si>
  <si>
    <t>Highgate West Hill, to Merton Lane</t>
  </si>
  <si>
    <t>Highgate West Hill, to Millfield Lane</t>
  </si>
  <si>
    <t>Merton Lane</t>
  </si>
  <si>
    <t>Millfield Lane, to West Hill Ct</t>
  </si>
  <si>
    <t>Millfield Lane, to Merton Lane</t>
  </si>
  <si>
    <t>Highgate West Hill, to roundabout</t>
  </si>
  <si>
    <t>Swain's Lane to Hillway</t>
  </si>
  <si>
    <t>Swain's Lane to Chester Road</t>
  </si>
  <si>
    <t xml:space="preserve">Swain's Lane to Bisham Gdns </t>
  </si>
  <si>
    <t xml:space="preserve">Swain's Lane to cemetery </t>
  </si>
  <si>
    <t>Bisham Gardens, south</t>
  </si>
  <si>
    <t>Bisham Gardens, north</t>
  </si>
  <si>
    <t>Cars parked</t>
  </si>
  <si>
    <t>Spaces</t>
  </si>
  <si>
    <t>Night time</t>
  </si>
  <si>
    <t>Total</t>
  </si>
  <si>
    <t>C+D</t>
  </si>
  <si>
    <t>Total capacity</t>
  </si>
  <si>
    <t xml:space="preserve">(Roads in red are private) </t>
  </si>
  <si>
    <t>Camden CA-U parking spaces in Highgate</t>
  </si>
  <si>
    <t xml:space="preserve">Illegally </t>
  </si>
  <si>
    <t>parked cars</t>
  </si>
  <si>
    <t>Single yellows</t>
  </si>
  <si>
    <t xml:space="preserve">Potential </t>
  </si>
  <si>
    <t>single yellow</t>
  </si>
  <si>
    <t>Potential</t>
  </si>
  <si>
    <t>parking spaces</t>
  </si>
  <si>
    <t>G+H</t>
  </si>
  <si>
    <t>Survey times:</t>
  </si>
  <si>
    <t>14.00-15.00 and 23.30 to 24.30 on 14 December 2017</t>
  </si>
  <si>
    <t>The Grove, two-way to H Lane</t>
  </si>
  <si>
    <t>Pond Square entrance</t>
  </si>
  <si>
    <t>Week day afternoon</t>
  </si>
  <si>
    <t xml:space="preserve">Estimated </t>
  </si>
  <si>
    <t>Current capacity</t>
  </si>
  <si>
    <t>Counted cars</t>
  </si>
  <si>
    <t xml:space="preserve">Marked bays </t>
  </si>
  <si>
    <t>- existing bays</t>
  </si>
  <si>
    <t xml:space="preserve">Cars parked </t>
  </si>
  <si>
    <t>Non-resident</t>
  </si>
  <si>
    <t>potential spaces</t>
  </si>
  <si>
    <t>- adding bays</t>
  </si>
  <si>
    <t>G-J</t>
  </si>
  <si>
    <t xml:space="preserve">I-J </t>
  </si>
  <si>
    <t>Highgate Hill, bus stop to crossing</t>
  </si>
  <si>
    <t>Street sections</t>
  </si>
  <si>
    <t>Numbers will vary day to day according to how tightly cars are parked</t>
  </si>
  <si>
    <t xml:space="preserve">The Grove, private side (36 day, 20 night) </t>
  </si>
  <si>
    <t>Survey by SB and RW - 14 December 2017</t>
  </si>
  <si>
    <t>legal CPZ hours</t>
  </si>
  <si>
    <t>of residents)</t>
  </si>
  <si>
    <t>(est number</t>
  </si>
  <si>
    <t>day time parking</t>
  </si>
  <si>
    <t>INNER HIGHGATE</t>
  </si>
  <si>
    <t>% Capacity utilisation</t>
  </si>
  <si>
    <t>OUTER HIGHGATE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</si>
</sst>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 (Body)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quotePrefix="1" applyFont="1" applyAlignment="1">
      <alignment horizontal="center"/>
    </xf>
    <xf numFmtId="0" fontId="9" fillId="0" borderId="0" xfId="0" applyFont="1"/>
    <xf numFmtId="0" fontId="9" fillId="4" borderId="0" xfId="0" applyFont="1" applyFill="1"/>
    <xf numFmtId="1" fontId="1" fillId="0" borderId="0" xfId="0" applyNumberFormat="1" applyFont="1"/>
    <xf numFmtId="1" fontId="3" fillId="0" borderId="0" xfId="0" applyNumberFormat="1" applyFont="1"/>
    <xf numFmtId="1" fontId="3" fillId="3" borderId="0" xfId="0" applyNumberFormat="1" applyFont="1" applyFill="1"/>
    <xf numFmtId="1" fontId="3" fillId="0" borderId="0" xfId="0" applyNumberFormat="1" applyFont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zoomScale="120" zoomScaleNormal="120" workbookViewId="0">
      <pane ySplit="9" topLeftCell="A10" activePane="bottomLeft" state="frozen"/>
      <selection pane="bottomLeft" activeCell="C53" sqref="C53"/>
    </sheetView>
  </sheetViews>
  <sheetFormatPr baseColWidth="10" defaultColWidth="10.83203125" defaultRowHeight="14" x14ac:dyDescent="0.2"/>
  <cols>
    <col min="1" max="1" width="21.1640625" style="2" customWidth="1"/>
    <col min="2" max="2" width="2" style="2" customWidth="1"/>
    <col min="3" max="3" width="8.83203125" style="2" customWidth="1"/>
    <col min="4" max="4" width="6.6640625" style="2" customWidth="1"/>
    <col min="5" max="5" width="10" style="2" customWidth="1"/>
    <col min="6" max="6" width="8.1640625" style="2" customWidth="1"/>
    <col min="7" max="7" width="11.83203125" style="2" customWidth="1"/>
    <col min="8" max="8" width="8.1640625" style="16" customWidth="1"/>
    <col min="9" max="9" width="10.83203125" style="2" customWidth="1"/>
    <col min="10" max="10" width="9.6640625" style="2" customWidth="1"/>
    <col min="11" max="11" width="9.33203125" style="2" customWidth="1"/>
    <col min="12" max="12" width="11.1640625" style="2" customWidth="1"/>
    <col min="13" max="13" width="10.83203125" style="2"/>
    <col min="14" max="14" width="8.33203125" style="16" customWidth="1"/>
    <col min="15" max="16384" width="10.83203125" style="2"/>
  </cols>
  <sheetData>
    <row r="2" spans="1:14" s="1" customFormat="1" ht="19" x14ac:dyDescent="0.25">
      <c r="A2" s="1" t="s">
        <v>30</v>
      </c>
      <c r="H2" s="15"/>
      <c r="N2" s="15"/>
    </row>
    <row r="3" spans="1:14" x14ac:dyDescent="0.2">
      <c r="A3" s="2" t="s">
        <v>59</v>
      </c>
      <c r="I3" s="3"/>
    </row>
    <row r="5" spans="1:14" ht="16" x14ac:dyDescent="0.2">
      <c r="C5" s="23" t="s">
        <v>43</v>
      </c>
      <c r="D5" s="24"/>
      <c r="E5" s="24"/>
      <c r="F5" s="24"/>
      <c r="G5" s="9"/>
      <c r="H5" s="17"/>
      <c r="I5" s="10" t="s">
        <v>44</v>
      </c>
      <c r="J5" s="9"/>
      <c r="K5" s="8" t="s">
        <v>25</v>
      </c>
      <c r="L5" s="9"/>
      <c r="M5" s="9"/>
      <c r="N5" s="17"/>
    </row>
    <row r="6" spans="1:14" s="3" customFormat="1" x14ac:dyDescent="0.2">
      <c r="C6" s="22" t="s">
        <v>47</v>
      </c>
      <c r="D6" s="22"/>
      <c r="E6" s="3" t="s">
        <v>33</v>
      </c>
      <c r="F6" s="3" t="s">
        <v>31</v>
      </c>
      <c r="G6" s="3" t="s">
        <v>45</v>
      </c>
      <c r="H6" s="25" t="s">
        <v>65</v>
      </c>
      <c r="I6" s="3" t="s">
        <v>34</v>
      </c>
      <c r="J6" s="3" t="s">
        <v>36</v>
      </c>
      <c r="K6" s="3" t="s">
        <v>23</v>
      </c>
      <c r="L6" s="3" t="s">
        <v>50</v>
      </c>
      <c r="M6" s="3" t="s">
        <v>50</v>
      </c>
      <c r="N6" s="25" t="s">
        <v>65</v>
      </c>
    </row>
    <row r="7" spans="1:14" s="3" customFormat="1" x14ac:dyDescent="0.2">
      <c r="C7" s="3" t="s">
        <v>23</v>
      </c>
      <c r="D7" s="3" t="s">
        <v>24</v>
      </c>
      <c r="E7" s="3" t="s">
        <v>49</v>
      </c>
      <c r="F7" s="3" t="s">
        <v>32</v>
      </c>
      <c r="G7" s="3" t="s">
        <v>60</v>
      </c>
      <c r="H7" s="26"/>
      <c r="I7" s="3" t="s">
        <v>37</v>
      </c>
      <c r="J7" s="3" t="s">
        <v>28</v>
      </c>
      <c r="K7" s="3" t="s">
        <v>62</v>
      </c>
      <c r="L7" s="12" t="s">
        <v>63</v>
      </c>
      <c r="M7" s="12" t="s">
        <v>51</v>
      </c>
      <c r="N7" s="26"/>
    </row>
    <row r="8" spans="1:14" s="3" customFormat="1" x14ac:dyDescent="0.2">
      <c r="A8" s="6" t="s">
        <v>56</v>
      </c>
      <c r="H8" s="18"/>
      <c r="I8" s="3" t="s">
        <v>35</v>
      </c>
      <c r="K8" s="3" t="s">
        <v>61</v>
      </c>
      <c r="L8" s="12" t="s">
        <v>48</v>
      </c>
      <c r="M8" s="12" t="s">
        <v>52</v>
      </c>
      <c r="N8" s="18"/>
    </row>
    <row r="9" spans="1:14" s="3" customFormat="1" x14ac:dyDescent="0.2">
      <c r="G9" s="3" t="s">
        <v>27</v>
      </c>
      <c r="H9" s="18"/>
      <c r="J9" s="3" t="s">
        <v>38</v>
      </c>
      <c r="L9" s="3" t="s">
        <v>53</v>
      </c>
      <c r="M9" s="3" t="s">
        <v>54</v>
      </c>
      <c r="N9" s="18"/>
    </row>
    <row r="10" spans="1:14" x14ac:dyDescent="0.2">
      <c r="A10" s="2" t="s">
        <v>55</v>
      </c>
      <c r="C10" s="2">
        <v>29</v>
      </c>
      <c r="D10" s="2">
        <v>0</v>
      </c>
      <c r="E10" s="2">
        <v>0</v>
      </c>
      <c r="F10" s="2">
        <v>1</v>
      </c>
      <c r="G10" s="2">
        <f>C10+D10</f>
        <v>29</v>
      </c>
      <c r="J10" s="2">
        <f>G10+I10</f>
        <v>29</v>
      </c>
      <c r="K10" s="2">
        <v>5</v>
      </c>
      <c r="L10" s="2">
        <f>G10-K10</f>
        <v>24</v>
      </c>
      <c r="M10" s="2">
        <f>J10-K10</f>
        <v>24</v>
      </c>
    </row>
    <row r="11" spans="1:14" x14ac:dyDescent="0.2">
      <c r="A11" s="2" t="s">
        <v>21</v>
      </c>
      <c r="C11" s="2">
        <v>22</v>
      </c>
      <c r="D11" s="2">
        <v>1</v>
      </c>
      <c r="E11" s="2">
        <v>0</v>
      </c>
      <c r="F11" s="2">
        <v>1</v>
      </c>
      <c r="G11" s="2">
        <f>C11+D11</f>
        <v>23</v>
      </c>
      <c r="J11" s="2">
        <f>G11+I11</f>
        <v>23</v>
      </c>
      <c r="K11" s="2">
        <v>23</v>
      </c>
      <c r="L11" s="2">
        <f>G11-K11</f>
        <v>0</v>
      </c>
      <c r="M11" s="2">
        <f>J11-K11</f>
        <v>0</v>
      </c>
    </row>
    <row r="12" spans="1:14" x14ac:dyDescent="0.2">
      <c r="A12" s="2" t="s">
        <v>22</v>
      </c>
      <c r="C12" s="2">
        <v>24</v>
      </c>
      <c r="D12" s="2">
        <v>0</v>
      </c>
      <c r="E12" s="2">
        <v>0</v>
      </c>
      <c r="F12" s="2">
        <v>1</v>
      </c>
      <c r="G12" s="2">
        <f>C12+D12</f>
        <v>24</v>
      </c>
      <c r="J12" s="2">
        <f>G12+I12</f>
        <v>24</v>
      </c>
      <c r="K12" s="2">
        <v>23</v>
      </c>
      <c r="L12" s="2">
        <f>G12-K12</f>
        <v>1</v>
      </c>
      <c r="M12" s="2">
        <f>J12-K12</f>
        <v>1</v>
      </c>
    </row>
    <row r="13" spans="1:14" x14ac:dyDescent="0.2">
      <c r="A13" s="2" t="s">
        <v>0</v>
      </c>
      <c r="C13" s="2">
        <v>6</v>
      </c>
      <c r="D13" s="2">
        <v>0</v>
      </c>
      <c r="E13" s="2">
        <v>4</v>
      </c>
      <c r="F13" s="2">
        <v>0</v>
      </c>
      <c r="G13" s="2">
        <f t="shared" ref="G13:G42" si="0">C13+D13</f>
        <v>6</v>
      </c>
      <c r="I13" s="2">
        <v>4</v>
      </c>
      <c r="J13" s="2">
        <f t="shared" ref="J13:J42" si="1">G13+I13</f>
        <v>10</v>
      </c>
      <c r="K13" s="2">
        <v>1</v>
      </c>
      <c r="L13" s="2">
        <f t="shared" ref="L13:L42" si="2">G13-K13</f>
        <v>5</v>
      </c>
      <c r="M13" s="2">
        <f t="shared" ref="M13:M42" si="3">J13-K13</f>
        <v>9</v>
      </c>
    </row>
    <row r="14" spans="1:14" x14ac:dyDescent="0.2">
      <c r="A14" s="2" t="s">
        <v>1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J14" s="2">
        <f t="shared" si="1"/>
        <v>0</v>
      </c>
      <c r="K14" s="2">
        <v>0</v>
      </c>
      <c r="L14" s="2">
        <f t="shared" si="2"/>
        <v>0</v>
      </c>
      <c r="M14" s="2">
        <f t="shared" si="3"/>
        <v>0</v>
      </c>
    </row>
    <row r="15" spans="1:14" x14ac:dyDescent="0.2">
      <c r="A15" s="2" t="s">
        <v>2</v>
      </c>
      <c r="C15" s="2">
        <v>0</v>
      </c>
      <c r="D15" s="2">
        <v>0</v>
      </c>
      <c r="E15" s="2">
        <v>4</v>
      </c>
      <c r="F15" s="2">
        <v>0</v>
      </c>
      <c r="G15" s="2">
        <f t="shared" si="0"/>
        <v>0</v>
      </c>
      <c r="I15" s="2">
        <v>4</v>
      </c>
      <c r="J15" s="2">
        <f t="shared" si="1"/>
        <v>4</v>
      </c>
      <c r="K15" s="2">
        <v>2</v>
      </c>
      <c r="L15" s="2">
        <f t="shared" si="2"/>
        <v>-2</v>
      </c>
      <c r="M15" s="2">
        <f t="shared" si="3"/>
        <v>2</v>
      </c>
    </row>
    <row r="16" spans="1:14" x14ac:dyDescent="0.2">
      <c r="A16" s="2" t="s">
        <v>42</v>
      </c>
      <c r="C16" s="2">
        <v>3</v>
      </c>
      <c r="D16" s="2">
        <v>0</v>
      </c>
      <c r="E16" s="2">
        <v>0</v>
      </c>
      <c r="F16" s="2">
        <v>1</v>
      </c>
      <c r="G16" s="2">
        <f t="shared" si="0"/>
        <v>3</v>
      </c>
      <c r="I16" s="2">
        <v>1</v>
      </c>
      <c r="J16" s="2">
        <f t="shared" si="1"/>
        <v>4</v>
      </c>
      <c r="K16" s="2">
        <v>4</v>
      </c>
      <c r="L16" s="2">
        <f t="shared" si="2"/>
        <v>-1</v>
      </c>
      <c r="M16" s="2">
        <f t="shared" si="3"/>
        <v>0</v>
      </c>
    </row>
    <row r="17" spans="1:14" x14ac:dyDescent="0.2">
      <c r="A17" s="2" t="s">
        <v>3</v>
      </c>
      <c r="C17" s="2">
        <v>44</v>
      </c>
      <c r="D17" s="2">
        <v>0</v>
      </c>
      <c r="E17" s="2">
        <v>0</v>
      </c>
      <c r="F17" s="2">
        <v>0</v>
      </c>
      <c r="G17" s="2">
        <f t="shared" si="0"/>
        <v>44</v>
      </c>
      <c r="J17" s="2">
        <f t="shared" si="1"/>
        <v>44</v>
      </c>
      <c r="K17" s="2">
        <v>24</v>
      </c>
      <c r="L17" s="2">
        <f t="shared" si="2"/>
        <v>20</v>
      </c>
      <c r="M17" s="2">
        <f t="shared" si="3"/>
        <v>20</v>
      </c>
    </row>
    <row r="18" spans="1:14" x14ac:dyDescent="0.2">
      <c r="A18" s="2" t="s">
        <v>10</v>
      </c>
      <c r="C18" s="2">
        <v>11</v>
      </c>
      <c r="D18" s="2">
        <v>0</v>
      </c>
      <c r="E18" s="2">
        <v>0</v>
      </c>
      <c r="F18" s="2">
        <v>0</v>
      </c>
      <c r="G18" s="2">
        <f t="shared" si="0"/>
        <v>11</v>
      </c>
      <c r="J18" s="2">
        <f t="shared" si="1"/>
        <v>11</v>
      </c>
      <c r="K18" s="2">
        <v>5</v>
      </c>
      <c r="L18" s="2">
        <f t="shared" si="2"/>
        <v>6</v>
      </c>
      <c r="M18" s="2">
        <f t="shared" si="3"/>
        <v>6</v>
      </c>
    </row>
    <row r="19" spans="1:14" x14ac:dyDescent="0.2">
      <c r="A19" s="2" t="s">
        <v>41</v>
      </c>
      <c r="C19" s="2">
        <v>29</v>
      </c>
      <c r="D19" s="2">
        <v>2</v>
      </c>
      <c r="E19" s="2">
        <v>0</v>
      </c>
      <c r="F19" s="2">
        <v>0</v>
      </c>
      <c r="G19" s="2">
        <f t="shared" si="0"/>
        <v>31</v>
      </c>
      <c r="J19" s="2">
        <f t="shared" si="1"/>
        <v>31</v>
      </c>
      <c r="K19" s="2">
        <v>14</v>
      </c>
      <c r="L19" s="2">
        <f t="shared" si="2"/>
        <v>17</v>
      </c>
      <c r="M19" s="2">
        <f t="shared" si="3"/>
        <v>17</v>
      </c>
    </row>
    <row r="20" spans="1:14" s="5" customFormat="1" x14ac:dyDescent="0.2">
      <c r="A20" s="5" t="s">
        <v>58</v>
      </c>
      <c r="G20" s="2"/>
      <c r="H20" s="16"/>
      <c r="J20" s="2"/>
      <c r="L20" s="2"/>
      <c r="M20" s="2"/>
      <c r="N20" s="16"/>
    </row>
    <row r="21" spans="1:14" x14ac:dyDescent="0.2">
      <c r="A21" s="2" t="s">
        <v>4</v>
      </c>
      <c r="C21" s="2">
        <v>3</v>
      </c>
      <c r="D21" s="2">
        <v>0</v>
      </c>
      <c r="E21" s="2">
        <v>3</v>
      </c>
      <c r="F21" s="2">
        <v>0</v>
      </c>
      <c r="G21" s="2">
        <f t="shared" si="0"/>
        <v>3</v>
      </c>
      <c r="I21" s="2">
        <v>2</v>
      </c>
      <c r="J21" s="2">
        <f t="shared" si="1"/>
        <v>5</v>
      </c>
      <c r="K21" s="2">
        <v>1</v>
      </c>
      <c r="L21" s="2">
        <f t="shared" si="2"/>
        <v>2</v>
      </c>
      <c r="M21" s="2">
        <f t="shared" si="3"/>
        <v>4</v>
      </c>
    </row>
    <row r="23" spans="1:14" x14ac:dyDescent="0.2">
      <c r="A23" s="2" t="s">
        <v>5</v>
      </c>
      <c r="C23" s="2">
        <v>22</v>
      </c>
      <c r="D23" s="2">
        <v>0</v>
      </c>
      <c r="E23" s="2">
        <v>0</v>
      </c>
      <c r="F23" s="2">
        <v>0</v>
      </c>
      <c r="G23" s="2">
        <f t="shared" si="0"/>
        <v>22</v>
      </c>
      <c r="J23" s="2">
        <f t="shared" si="1"/>
        <v>22</v>
      </c>
      <c r="K23" s="2">
        <v>12</v>
      </c>
      <c r="L23" s="2">
        <f t="shared" si="2"/>
        <v>10</v>
      </c>
      <c r="M23" s="2">
        <f t="shared" si="3"/>
        <v>10</v>
      </c>
    </row>
    <row r="24" spans="1:14" x14ac:dyDescent="0.2">
      <c r="A24" s="2" t="s">
        <v>6</v>
      </c>
      <c r="C24" s="2">
        <v>14</v>
      </c>
      <c r="D24" s="2">
        <v>0</v>
      </c>
      <c r="E24" s="2">
        <v>0</v>
      </c>
      <c r="F24" s="2">
        <v>3</v>
      </c>
      <c r="G24" s="2">
        <f t="shared" si="0"/>
        <v>14</v>
      </c>
      <c r="J24" s="2">
        <f t="shared" si="1"/>
        <v>14</v>
      </c>
      <c r="K24" s="2">
        <v>5</v>
      </c>
      <c r="L24" s="2">
        <f t="shared" si="2"/>
        <v>9</v>
      </c>
      <c r="M24" s="2">
        <f t="shared" si="3"/>
        <v>9</v>
      </c>
    </row>
    <row r="25" spans="1:14" x14ac:dyDescent="0.2">
      <c r="A25" s="2" t="s">
        <v>7</v>
      </c>
      <c r="C25" s="2">
        <v>27</v>
      </c>
      <c r="D25" s="2">
        <v>0</v>
      </c>
      <c r="E25" s="2">
        <v>0</v>
      </c>
      <c r="F25" s="2">
        <v>0</v>
      </c>
      <c r="G25" s="2">
        <f t="shared" si="0"/>
        <v>27</v>
      </c>
      <c r="J25" s="2">
        <f t="shared" si="1"/>
        <v>27</v>
      </c>
      <c r="K25" s="2">
        <v>18</v>
      </c>
      <c r="L25" s="2">
        <f t="shared" si="2"/>
        <v>9</v>
      </c>
      <c r="M25" s="2">
        <f t="shared" si="3"/>
        <v>9</v>
      </c>
    </row>
    <row r="26" spans="1:14" x14ac:dyDescent="0.2">
      <c r="A26" s="2" t="s">
        <v>9</v>
      </c>
      <c r="C26" s="2">
        <v>21</v>
      </c>
      <c r="D26" s="2">
        <v>0</v>
      </c>
      <c r="E26" s="2">
        <v>1</v>
      </c>
      <c r="F26" s="2">
        <v>0</v>
      </c>
      <c r="G26" s="2">
        <f t="shared" si="0"/>
        <v>21</v>
      </c>
      <c r="J26" s="2">
        <f t="shared" si="1"/>
        <v>21</v>
      </c>
      <c r="K26" s="2">
        <v>14</v>
      </c>
      <c r="L26" s="2">
        <f t="shared" si="2"/>
        <v>7</v>
      </c>
      <c r="M26" s="2">
        <f t="shared" si="3"/>
        <v>7</v>
      </c>
    </row>
    <row r="27" spans="1:14" x14ac:dyDescent="0.2">
      <c r="A27" s="2" t="s">
        <v>8</v>
      </c>
      <c r="C27" s="2">
        <v>1</v>
      </c>
      <c r="D27" s="2">
        <v>0</v>
      </c>
      <c r="E27" s="2">
        <v>0</v>
      </c>
      <c r="F27" s="2">
        <v>2</v>
      </c>
      <c r="G27" s="2">
        <f t="shared" si="0"/>
        <v>1</v>
      </c>
      <c r="J27" s="2">
        <f t="shared" si="1"/>
        <v>1</v>
      </c>
      <c r="K27" s="2">
        <v>0</v>
      </c>
      <c r="L27" s="2">
        <f t="shared" si="2"/>
        <v>1</v>
      </c>
      <c r="M27" s="2">
        <f t="shared" si="3"/>
        <v>1</v>
      </c>
    </row>
    <row r="28" spans="1:14" x14ac:dyDescent="0.2">
      <c r="A28" s="2" t="s">
        <v>11</v>
      </c>
      <c r="C28" s="2">
        <v>14</v>
      </c>
      <c r="D28" s="2">
        <v>0</v>
      </c>
      <c r="E28" s="2">
        <v>4</v>
      </c>
      <c r="F28" s="2">
        <v>0</v>
      </c>
      <c r="G28" s="2">
        <f t="shared" si="0"/>
        <v>14</v>
      </c>
      <c r="J28" s="2">
        <f t="shared" si="1"/>
        <v>14</v>
      </c>
      <c r="K28" s="2">
        <v>12</v>
      </c>
      <c r="L28" s="2">
        <f t="shared" si="2"/>
        <v>2</v>
      </c>
      <c r="M28" s="2">
        <f t="shared" si="3"/>
        <v>2</v>
      </c>
    </row>
    <row r="30" spans="1:14" s="20" customFormat="1" x14ac:dyDescent="0.2">
      <c r="A30" s="14" t="s">
        <v>64</v>
      </c>
      <c r="B30" s="14"/>
      <c r="C30" s="14">
        <f>SUM(C10:C28)</f>
        <v>270</v>
      </c>
      <c r="D30" s="14">
        <f>SUM(D10:D28)</f>
        <v>3</v>
      </c>
      <c r="E30" s="14">
        <f>SUM(E10:E28)</f>
        <v>16</v>
      </c>
      <c r="F30" s="14">
        <f>SUM(F10:F28)</f>
        <v>9</v>
      </c>
      <c r="G30" s="14">
        <f>SUM(G10:G28)</f>
        <v>273</v>
      </c>
      <c r="H30" s="19">
        <f>100*C30/G30</f>
        <v>98.901098901098905</v>
      </c>
      <c r="I30" s="14">
        <f>SUM(I10:I28)</f>
        <v>11</v>
      </c>
      <c r="J30" s="14">
        <f>SUM(J10:J28)</f>
        <v>284</v>
      </c>
      <c r="K30" s="14">
        <f>SUM(K10:K28)</f>
        <v>163</v>
      </c>
      <c r="L30" s="14">
        <f>SUM(L10:L28)</f>
        <v>110</v>
      </c>
      <c r="M30" s="14">
        <f>SUM(M10:M28)</f>
        <v>121</v>
      </c>
      <c r="N30" s="19">
        <f>100*K30/G30</f>
        <v>59.706959706959708</v>
      </c>
    </row>
    <row r="31" spans="1:14" s="20" customFormat="1" x14ac:dyDescent="0.2">
      <c r="H31" s="21"/>
      <c r="N31" s="21"/>
    </row>
    <row r="32" spans="1:14" s="20" customFormat="1" x14ac:dyDescent="0.2">
      <c r="H32" s="21"/>
      <c r="N32" s="21"/>
    </row>
    <row r="33" spans="1:14" x14ac:dyDescent="0.2">
      <c r="A33" s="2" t="s">
        <v>12</v>
      </c>
      <c r="C33" s="2">
        <v>29</v>
      </c>
      <c r="D33" s="2">
        <v>5</v>
      </c>
      <c r="E33" s="2">
        <v>0</v>
      </c>
      <c r="F33" s="2">
        <v>0</v>
      </c>
      <c r="G33" s="2">
        <f t="shared" si="0"/>
        <v>34</v>
      </c>
      <c r="J33" s="2">
        <f t="shared" si="1"/>
        <v>34</v>
      </c>
      <c r="K33" s="2">
        <v>24</v>
      </c>
      <c r="L33" s="2">
        <f t="shared" si="2"/>
        <v>10</v>
      </c>
      <c r="M33" s="2">
        <f t="shared" si="3"/>
        <v>10</v>
      </c>
    </row>
    <row r="34" spans="1:14" x14ac:dyDescent="0.2">
      <c r="A34" s="2" t="s">
        <v>14</v>
      </c>
      <c r="C34" s="2">
        <v>11</v>
      </c>
      <c r="D34" s="2">
        <v>1</v>
      </c>
      <c r="E34" s="2">
        <v>0</v>
      </c>
      <c r="F34" s="2">
        <v>1</v>
      </c>
      <c r="G34" s="2">
        <f t="shared" si="0"/>
        <v>12</v>
      </c>
      <c r="J34" s="2">
        <f t="shared" si="1"/>
        <v>12</v>
      </c>
      <c r="K34" s="2">
        <v>8</v>
      </c>
      <c r="L34" s="2">
        <f t="shared" si="2"/>
        <v>4</v>
      </c>
      <c r="M34" s="2">
        <f t="shared" si="3"/>
        <v>4</v>
      </c>
    </row>
    <row r="35" spans="1:14" x14ac:dyDescent="0.2">
      <c r="A35" s="2" t="s">
        <v>15</v>
      </c>
      <c r="C35" s="2">
        <v>29</v>
      </c>
      <c r="D35" s="2">
        <v>17</v>
      </c>
      <c r="E35" s="2">
        <v>0</v>
      </c>
      <c r="F35" s="2">
        <v>0</v>
      </c>
      <c r="G35" s="2">
        <f t="shared" si="0"/>
        <v>46</v>
      </c>
      <c r="J35" s="2">
        <f t="shared" si="1"/>
        <v>46</v>
      </c>
      <c r="K35" s="2">
        <v>1</v>
      </c>
      <c r="L35" s="2">
        <f t="shared" si="2"/>
        <v>45</v>
      </c>
      <c r="M35" s="2">
        <f t="shared" si="3"/>
        <v>45</v>
      </c>
    </row>
    <row r="36" spans="1:14" x14ac:dyDescent="0.2">
      <c r="A36" s="2" t="s">
        <v>13</v>
      </c>
      <c r="C36" s="2">
        <v>24</v>
      </c>
      <c r="D36" s="2">
        <v>9</v>
      </c>
      <c r="E36" s="2">
        <v>0</v>
      </c>
      <c r="F36" s="2">
        <v>1</v>
      </c>
      <c r="G36" s="2">
        <f t="shared" si="0"/>
        <v>33</v>
      </c>
      <c r="J36" s="2">
        <f t="shared" si="1"/>
        <v>33</v>
      </c>
      <c r="K36" s="2">
        <v>4</v>
      </c>
      <c r="L36" s="2">
        <f t="shared" si="2"/>
        <v>29</v>
      </c>
      <c r="M36" s="2">
        <f t="shared" si="3"/>
        <v>29</v>
      </c>
    </row>
    <row r="37" spans="1:14" x14ac:dyDescent="0.2">
      <c r="A37" s="2" t="s">
        <v>16</v>
      </c>
      <c r="C37" s="2">
        <v>13</v>
      </c>
      <c r="D37" s="2">
        <v>3</v>
      </c>
      <c r="E37" s="2">
        <v>1</v>
      </c>
      <c r="F37" s="2">
        <v>0</v>
      </c>
      <c r="G37" s="2">
        <f t="shared" si="0"/>
        <v>16</v>
      </c>
      <c r="J37" s="2">
        <f t="shared" si="1"/>
        <v>16</v>
      </c>
      <c r="K37" s="2">
        <v>11</v>
      </c>
      <c r="L37" s="2">
        <f t="shared" si="2"/>
        <v>5</v>
      </c>
      <c r="M37" s="2">
        <f t="shared" si="3"/>
        <v>5</v>
      </c>
    </row>
    <row r="39" spans="1:14" x14ac:dyDescent="0.2">
      <c r="A39" s="2" t="s">
        <v>17</v>
      </c>
      <c r="C39" s="2">
        <v>12</v>
      </c>
      <c r="D39" s="2">
        <v>0</v>
      </c>
      <c r="E39" s="2">
        <v>5</v>
      </c>
      <c r="F39" s="2">
        <v>0</v>
      </c>
      <c r="G39" s="2">
        <f t="shared" si="0"/>
        <v>12</v>
      </c>
      <c r="J39" s="2">
        <f t="shared" si="1"/>
        <v>12</v>
      </c>
      <c r="K39" s="2">
        <v>4</v>
      </c>
      <c r="L39" s="2">
        <f t="shared" si="2"/>
        <v>8</v>
      </c>
      <c r="M39" s="2">
        <f t="shared" si="3"/>
        <v>8</v>
      </c>
    </row>
    <row r="40" spans="1:14" x14ac:dyDescent="0.2">
      <c r="A40" s="2" t="s">
        <v>18</v>
      </c>
      <c r="C40" s="2">
        <v>24</v>
      </c>
      <c r="D40" s="2">
        <v>3</v>
      </c>
      <c r="E40" s="2">
        <v>0</v>
      </c>
      <c r="F40" s="2">
        <v>0</v>
      </c>
      <c r="G40" s="2">
        <f t="shared" si="0"/>
        <v>27</v>
      </c>
      <c r="J40" s="2">
        <f t="shared" si="1"/>
        <v>27</v>
      </c>
      <c r="K40" s="2">
        <v>16</v>
      </c>
      <c r="L40" s="2">
        <f t="shared" si="2"/>
        <v>11</v>
      </c>
      <c r="M40" s="2">
        <f t="shared" si="3"/>
        <v>11</v>
      </c>
    </row>
    <row r="41" spans="1:14" x14ac:dyDescent="0.2">
      <c r="A41" s="2" t="s">
        <v>20</v>
      </c>
      <c r="C41" s="2">
        <v>14</v>
      </c>
      <c r="D41" s="2">
        <v>19</v>
      </c>
      <c r="E41" s="2">
        <v>1</v>
      </c>
      <c r="F41" s="2">
        <v>0</v>
      </c>
      <c r="G41" s="2">
        <f t="shared" si="0"/>
        <v>33</v>
      </c>
      <c r="I41" s="2">
        <v>35</v>
      </c>
      <c r="J41" s="2">
        <f t="shared" si="1"/>
        <v>68</v>
      </c>
      <c r="K41" s="2">
        <v>25</v>
      </c>
      <c r="L41" s="2">
        <f t="shared" si="2"/>
        <v>8</v>
      </c>
      <c r="M41" s="2">
        <f t="shared" si="3"/>
        <v>43</v>
      </c>
    </row>
    <row r="42" spans="1:14" x14ac:dyDescent="0.2">
      <c r="A42" s="2" t="s">
        <v>19</v>
      </c>
      <c r="C42" s="2">
        <v>12</v>
      </c>
      <c r="D42" s="2">
        <v>1</v>
      </c>
      <c r="E42" s="2">
        <v>0</v>
      </c>
      <c r="F42" s="2">
        <v>0</v>
      </c>
      <c r="G42" s="2">
        <f t="shared" si="0"/>
        <v>13</v>
      </c>
      <c r="I42" s="2">
        <v>14</v>
      </c>
      <c r="J42" s="2">
        <f t="shared" si="1"/>
        <v>27</v>
      </c>
      <c r="K42" s="2">
        <v>2</v>
      </c>
      <c r="L42" s="2">
        <f t="shared" si="2"/>
        <v>11</v>
      </c>
      <c r="M42" s="2">
        <f t="shared" si="3"/>
        <v>25</v>
      </c>
    </row>
    <row r="44" spans="1:14" s="13" customFormat="1" x14ac:dyDescent="0.2">
      <c r="A44" s="14" t="s">
        <v>66</v>
      </c>
      <c r="B44" s="14"/>
      <c r="C44" s="14">
        <f>SUM(C33:C43)</f>
        <v>168</v>
      </c>
      <c r="D44" s="14">
        <f>SUM(D33:D43)</f>
        <v>58</v>
      </c>
      <c r="E44" s="14">
        <f>SUM(E33:E43)</f>
        <v>7</v>
      </c>
      <c r="F44" s="14">
        <f>SUM(F33:F43)</f>
        <v>2</v>
      </c>
      <c r="G44" s="14">
        <f>SUM(G33:G43)</f>
        <v>226</v>
      </c>
      <c r="H44" s="19">
        <f>100*C44/G44</f>
        <v>74.336283185840713</v>
      </c>
      <c r="I44" s="14">
        <f>SUM(I33:I43)</f>
        <v>49</v>
      </c>
      <c r="J44" s="14">
        <f>SUM(J33:J43)</f>
        <v>275</v>
      </c>
      <c r="K44" s="14">
        <f>SUM(K33:K43)</f>
        <v>95</v>
      </c>
      <c r="L44" s="14">
        <f>SUM(L33:L43)</f>
        <v>131</v>
      </c>
      <c r="M44" s="14">
        <f>SUM(M33:M43)</f>
        <v>180</v>
      </c>
      <c r="N44" s="19">
        <f>100*K44/G44</f>
        <v>42.035398230088497</v>
      </c>
    </row>
    <row r="45" spans="1:14" x14ac:dyDescent="0.2">
      <c r="A45" s="2" t="s">
        <v>26</v>
      </c>
      <c r="C45" s="2">
        <f>C30+C44</f>
        <v>438</v>
      </c>
      <c r="D45" s="2">
        <f t="shared" ref="D45:G45" si="4">D30+D44</f>
        <v>61</v>
      </c>
      <c r="E45" s="2">
        <f t="shared" si="4"/>
        <v>23</v>
      </c>
      <c r="F45" s="2">
        <f t="shared" si="4"/>
        <v>11</v>
      </c>
      <c r="G45" s="2">
        <f t="shared" si="4"/>
        <v>499</v>
      </c>
      <c r="H45" s="19">
        <f>100*C45/G45</f>
        <v>87.775551102204403</v>
      </c>
      <c r="I45" s="2">
        <f>I30+I44</f>
        <v>60</v>
      </c>
      <c r="J45" s="2">
        <f t="shared" ref="J45:M45" si="5">J30+J44</f>
        <v>559</v>
      </c>
      <c r="K45" s="2">
        <f t="shared" si="5"/>
        <v>258</v>
      </c>
      <c r="L45" s="2">
        <f t="shared" si="5"/>
        <v>241</v>
      </c>
      <c r="M45" s="2">
        <f t="shared" si="5"/>
        <v>301</v>
      </c>
      <c r="N45" s="19">
        <f>100*K45/G45</f>
        <v>51.703406813627254</v>
      </c>
    </row>
    <row r="47" spans="1:14" x14ac:dyDescent="0.2">
      <c r="A47" s="7" t="s">
        <v>39</v>
      </c>
    </row>
    <row r="48" spans="1:14" x14ac:dyDescent="0.2">
      <c r="A48" s="7" t="s">
        <v>40</v>
      </c>
    </row>
    <row r="50" spans="1:3" x14ac:dyDescent="0.2">
      <c r="A50" s="11" t="s">
        <v>46</v>
      </c>
      <c r="C50" s="2" t="s">
        <v>57</v>
      </c>
    </row>
    <row r="51" spans="1:3" x14ac:dyDescent="0.2">
      <c r="A51" s="9" t="s">
        <v>44</v>
      </c>
    </row>
    <row r="52" spans="1:3" x14ac:dyDescent="0.2">
      <c r="A52" s="4" t="s">
        <v>29</v>
      </c>
    </row>
  </sheetData>
  <mergeCells count="4">
    <mergeCell ref="C6:D6"/>
    <mergeCell ref="C5:F5"/>
    <mergeCell ref="H6:H7"/>
    <mergeCell ref="N6:N7"/>
  </mergeCells>
  <phoneticPr fontId="2" type="noConversion"/>
  <pageMargins left="0.10999999999999999" right="0.11314960629921259" top="0.75000000000000011" bottom="0.75000000000000011" header="0.30000000000000004" footer="0.30000000000000004"/>
  <pageSetup paperSize="9" orientation="landscape" horizontalDpi="4294967293" vertic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2017-12-14T23:31:03Z</cp:lastPrinted>
  <dcterms:created xsi:type="dcterms:W3CDTF">2017-12-12T16:51:36Z</dcterms:created>
  <dcterms:modified xsi:type="dcterms:W3CDTF">2018-01-02T17:14:37Z</dcterms:modified>
</cp:coreProperties>
</file>